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bia\Dropbox\Brauen\"/>
    </mc:Choice>
  </mc:AlternateContent>
  <xr:revisionPtr revIDLastSave="0" documentId="13_ncr:1_{204DA7B9-F0E3-49EA-873C-FFF6DDE2949C}" xr6:coauthVersionLast="40" xr6:coauthVersionMax="40" xr10:uidLastSave="{00000000-0000-0000-0000-000000000000}"/>
  <bookViews>
    <workbookView xWindow="0" yWindow="0" windowWidth="28800" windowHeight="12810" xr2:uid="{3B732E39-1101-4609-B4AD-0001A923E032}"/>
  </bookViews>
  <sheets>
    <sheet name="Tabelle1" sheetId="1" r:id="rId1"/>
    <sheet name="Version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H6" i="1"/>
  <c r="H7" i="1"/>
  <c r="H5" i="1"/>
  <c r="I8" i="1" l="1"/>
  <c r="J7" i="1" s="1"/>
  <c r="K7" i="1" l="1"/>
  <c r="L7" i="1" s="1"/>
  <c r="M7" i="1" s="1"/>
  <c r="J5" i="1"/>
  <c r="J6" i="1"/>
  <c r="K5" i="1" l="1"/>
  <c r="L5" i="1" s="1"/>
  <c r="M5" i="1" s="1"/>
  <c r="K6" i="1"/>
  <c r="L6" i="1" s="1"/>
  <c r="M6" i="1" s="1"/>
  <c r="M8" i="1" l="1"/>
  <c r="N7" i="1" s="1"/>
  <c r="L8" i="1"/>
  <c r="N5" i="1" l="1"/>
  <c r="N6" i="1"/>
  <c r="N8" i="1" l="1"/>
</calcChain>
</file>

<file path=xl/sharedStrings.xml><?xml version="1.0" encoding="utf-8"?>
<sst xmlns="http://schemas.openxmlformats.org/spreadsheetml/2006/main" count="28" uniqueCount="21">
  <si>
    <t>Amarillo</t>
  </si>
  <si>
    <t>Simcoe</t>
  </si>
  <si>
    <t>Chinook</t>
  </si>
  <si>
    <t>Min</t>
  </si>
  <si>
    <t>Max</t>
  </si>
  <si>
    <t>Mittelwert</t>
  </si>
  <si>
    <t>Ist</t>
  </si>
  <si>
    <t>Soll</t>
  </si>
  <si>
    <t>Delta</t>
  </si>
  <si>
    <t>Diff</t>
  </si>
  <si>
    <t>Sorte</t>
  </si>
  <si>
    <t>[mg/100g]</t>
  </si>
  <si>
    <t>%</t>
  </si>
  <si>
    <t>Gabe [g]:</t>
  </si>
  <si>
    <t>Menge</t>
  </si>
  <si>
    <t>g</t>
  </si>
  <si>
    <t>Normalisierung Aromagabe</t>
  </si>
  <si>
    <t>Liter:</t>
  </si>
  <si>
    <t>g/l</t>
  </si>
  <si>
    <t>Darf bearbeitet werden</t>
  </si>
  <si>
    <t>Version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</si>
</sst>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.0"/>
    <numFmt numFmtId="165" formatCode="_-* #,##0.0\ _€_-;\-* #,##0.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ill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9" fontId="0" fillId="2" borderId="1" xfId="2" applyFont="1" applyFill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9" fontId="0" fillId="2" borderId="7" xfId="2" applyFont="1" applyFill="1" applyBorder="1" applyAlignment="1">
      <alignment horizontal="center" vertical="center"/>
    </xf>
    <xf numFmtId="9" fontId="0" fillId="2" borderId="3" xfId="2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9" fontId="0" fillId="3" borderId="3" xfId="2" applyFont="1" applyFill="1" applyBorder="1" applyAlignment="1">
      <alignment horizontal="center" vertical="center"/>
    </xf>
    <xf numFmtId="9" fontId="0" fillId="3" borderId="1" xfId="2" applyFont="1" applyFill="1" applyBorder="1" applyAlignment="1">
      <alignment horizontal="center" vertical="center"/>
    </xf>
    <xf numFmtId="9" fontId="0" fillId="3" borderId="7" xfId="2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164" fontId="0" fillId="2" borderId="0" xfId="0" applyNumberFormat="1" applyFill="1" applyBorder="1" applyAlignment="1">
      <alignment horizontal="center" vertical="center"/>
    </xf>
    <xf numFmtId="164" fontId="0" fillId="2" borderId="17" xfId="0" applyNumberForma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9" fontId="3" fillId="2" borderId="3" xfId="2" applyFont="1" applyFill="1" applyBorder="1" applyAlignment="1">
      <alignment horizontal="center" vertical="center"/>
    </xf>
    <xf numFmtId="165" fontId="3" fillId="2" borderId="9" xfId="1" applyNumberFormat="1" applyFont="1" applyFill="1" applyBorder="1" applyAlignment="1">
      <alignment horizontal="center" vertical="center"/>
    </xf>
    <xf numFmtId="9" fontId="3" fillId="2" borderId="18" xfId="2" applyFont="1" applyFill="1" applyBorder="1" applyAlignment="1">
      <alignment horizontal="center" vertical="center"/>
    </xf>
    <xf numFmtId="9" fontId="0" fillId="2" borderId="0" xfId="2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9" fontId="3" fillId="2" borderId="9" xfId="2" applyFont="1" applyFill="1" applyBorder="1" applyAlignment="1">
      <alignment horizontal="center" vertical="center"/>
    </xf>
    <xf numFmtId="9" fontId="0" fillId="2" borderId="17" xfId="2" applyFon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0" fontId="2" fillId="0" borderId="0" xfId="0" applyFont="1"/>
    <xf numFmtId="0" fontId="0" fillId="3" borderId="0" xfId="0" applyFill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7BDF9-91A8-4DCC-918D-978A38E122BE}">
  <dimension ref="B2:N12"/>
  <sheetViews>
    <sheetView tabSelected="1" workbookViewId="0">
      <selection activeCell="C10" sqref="C10"/>
    </sheetView>
  </sheetViews>
  <sheetFormatPr baseColWidth="10" defaultRowHeight="15" x14ac:dyDescent="0.25"/>
  <cols>
    <col min="1" max="1" width="2.7109375" style="1" customWidth="1"/>
    <col min="2" max="2" width="17" style="1" customWidth="1"/>
    <col min="3" max="3" width="9.28515625" style="1" customWidth="1"/>
    <col min="4" max="4" width="9.140625" style="1" bestFit="1" customWidth="1"/>
    <col min="5" max="5" width="5.5703125" style="1" customWidth="1"/>
    <col min="6" max="6" width="6.140625" style="1" customWidth="1"/>
    <col min="7" max="7" width="5.28515625" style="1" customWidth="1"/>
    <col min="8" max="8" width="9.28515625" style="1" bestFit="1" customWidth="1"/>
    <col min="9" max="9" width="10.5703125" style="1" bestFit="1" customWidth="1"/>
    <col min="10" max="10" width="10.5703125" style="1" customWidth="1"/>
    <col min="11" max="11" width="6.42578125" style="1" customWidth="1"/>
    <col min="12" max="13" width="8.5703125" style="1" customWidth="1"/>
    <col min="14" max="16384" width="11.42578125" style="1"/>
  </cols>
  <sheetData>
    <row r="2" spans="2:14" ht="30.75" customHeight="1" thickBot="1" x14ac:dyDescent="0.3">
      <c r="B2" s="25" t="s">
        <v>16</v>
      </c>
      <c r="C2" s="25"/>
    </row>
    <row r="3" spans="2:14" ht="26.25" customHeight="1" x14ac:dyDescent="0.25">
      <c r="B3" s="35" t="s">
        <v>10</v>
      </c>
      <c r="C3" s="17" t="s">
        <v>17</v>
      </c>
      <c r="D3" s="17" t="s">
        <v>13</v>
      </c>
      <c r="E3" s="6" t="s">
        <v>7</v>
      </c>
      <c r="F3" s="6" t="s">
        <v>3</v>
      </c>
      <c r="G3" s="6" t="s">
        <v>4</v>
      </c>
      <c r="H3" s="6" t="s">
        <v>9</v>
      </c>
      <c r="I3" s="6" t="s">
        <v>5</v>
      </c>
      <c r="J3" s="6" t="s">
        <v>6</v>
      </c>
      <c r="K3" s="6" t="s">
        <v>8</v>
      </c>
      <c r="L3" s="7" t="s">
        <v>14</v>
      </c>
      <c r="M3" s="7" t="s">
        <v>14</v>
      </c>
      <c r="N3" s="7" t="s">
        <v>14</v>
      </c>
    </row>
    <row r="4" spans="2:14" ht="15.75" thickBot="1" x14ac:dyDescent="0.3">
      <c r="B4" s="36"/>
      <c r="C4" s="20">
        <v>20</v>
      </c>
      <c r="D4" s="20">
        <v>4</v>
      </c>
      <c r="E4" s="12" t="s">
        <v>12</v>
      </c>
      <c r="F4" s="33" t="s">
        <v>11</v>
      </c>
      <c r="G4" s="34"/>
      <c r="H4" s="11" t="s">
        <v>11</v>
      </c>
      <c r="I4" s="11" t="s">
        <v>11</v>
      </c>
      <c r="J4" s="12" t="s">
        <v>12</v>
      </c>
      <c r="K4" s="12" t="s">
        <v>12</v>
      </c>
      <c r="L4" s="13" t="s">
        <v>18</v>
      </c>
      <c r="M4" s="13" t="s">
        <v>15</v>
      </c>
      <c r="N4" s="13" t="s">
        <v>12</v>
      </c>
    </row>
    <row r="5" spans="2:14" x14ac:dyDescent="0.25">
      <c r="B5" s="37" t="s">
        <v>0</v>
      </c>
      <c r="C5" s="38"/>
      <c r="D5" s="39"/>
      <c r="E5" s="14">
        <v>0.3</v>
      </c>
      <c r="F5" s="28">
        <v>1.5</v>
      </c>
      <c r="G5" s="28">
        <v>1.9</v>
      </c>
      <c r="H5" s="5">
        <f>G5-F5</f>
        <v>0.39999999999999991</v>
      </c>
      <c r="I5" s="5">
        <f>IF(E5=0,,(G5+F5)/2)</f>
        <v>1.7</v>
      </c>
      <c r="J5" s="10">
        <f>I5/$I$8</f>
        <v>0.27642276422764223</v>
      </c>
      <c r="K5" s="21">
        <f>E5-J5</f>
        <v>2.3577235772357763E-2</v>
      </c>
      <c r="L5" s="22">
        <f>$D$4*(E5+K5)</f>
        <v>1.294308943089431</v>
      </c>
      <c r="M5" s="22">
        <f>L5*$C$4</f>
        <v>25.886178861788622</v>
      </c>
      <c r="N5" s="26">
        <f>M5/$M$8</f>
        <v>0.32357723577235775</v>
      </c>
    </row>
    <row r="6" spans="2:14" x14ac:dyDescent="0.25">
      <c r="B6" s="40" t="s">
        <v>1</v>
      </c>
      <c r="C6" s="41"/>
      <c r="D6" s="42"/>
      <c r="E6" s="15">
        <v>0.4</v>
      </c>
      <c r="F6" s="29">
        <v>2</v>
      </c>
      <c r="G6" s="29">
        <v>2.5</v>
      </c>
      <c r="H6" s="2">
        <f t="shared" ref="H6:H7" si="0">G6-F6</f>
        <v>0.5</v>
      </c>
      <c r="I6" s="2">
        <f>IF(E6=0,,(G6+F6)/2)</f>
        <v>2.25</v>
      </c>
      <c r="J6" s="3">
        <f>I6/$I$8</f>
        <v>0.36585365853658536</v>
      </c>
      <c r="K6" s="21">
        <f>E6-J6</f>
        <v>3.4146341463414664E-2</v>
      </c>
      <c r="L6" s="22">
        <f t="shared" ref="L6:L7" si="1">$D$4*(E6+K6)</f>
        <v>1.7365853658536587</v>
      </c>
      <c r="M6" s="22">
        <f t="shared" ref="M6:M7" si="2">L6*$C$4</f>
        <v>34.731707317073173</v>
      </c>
      <c r="N6" s="26">
        <f t="shared" ref="N6:N7" si="3">M6/$M$8</f>
        <v>0.43414634146341469</v>
      </c>
    </row>
    <row r="7" spans="2:14" ht="15.75" thickBot="1" x14ac:dyDescent="0.3">
      <c r="B7" s="43" t="s">
        <v>2</v>
      </c>
      <c r="C7" s="44"/>
      <c r="D7" s="45"/>
      <c r="E7" s="16">
        <v>0.3</v>
      </c>
      <c r="F7" s="30">
        <v>1.7</v>
      </c>
      <c r="G7" s="30">
        <v>2.7</v>
      </c>
      <c r="H7" s="8">
        <f t="shared" si="0"/>
        <v>1.0000000000000002</v>
      </c>
      <c r="I7" s="8">
        <f>IF(E7=0,,(G7+F7)/2)</f>
        <v>2.2000000000000002</v>
      </c>
      <c r="J7" s="9">
        <f>I7/$I$8</f>
        <v>0.35772357723577236</v>
      </c>
      <c r="K7" s="23">
        <f t="shared" ref="K7" si="4">E7-J7</f>
        <v>-5.7723577235772372E-2</v>
      </c>
      <c r="L7" s="22">
        <f t="shared" si="1"/>
        <v>0.96910569105691047</v>
      </c>
      <c r="M7" s="22">
        <f t="shared" si="2"/>
        <v>19.382113821138208</v>
      </c>
      <c r="N7" s="26">
        <f t="shared" si="3"/>
        <v>0.24227642276422762</v>
      </c>
    </row>
    <row r="8" spans="2:14" ht="15.75" thickBot="1" x14ac:dyDescent="0.3">
      <c r="F8" s="4"/>
      <c r="G8" s="4"/>
      <c r="H8" s="4"/>
      <c r="I8" s="19">
        <f>SUM(I5:I7)</f>
        <v>6.15</v>
      </c>
      <c r="J8" s="18"/>
      <c r="L8" s="19">
        <f>SUM(L5:L7)</f>
        <v>4</v>
      </c>
      <c r="M8" s="19">
        <f>SUM(M5:M7)</f>
        <v>80</v>
      </c>
      <c r="N8" s="27">
        <f>SUM(N5:N7)</f>
        <v>1</v>
      </c>
    </row>
    <row r="9" spans="2:14" x14ac:dyDescent="0.25">
      <c r="K9" s="24"/>
    </row>
    <row r="12" spans="2:14" x14ac:dyDescent="0.25">
      <c r="B12" s="32" t="s">
        <v>19</v>
      </c>
      <c r="C12" s="32"/>
    </row>
  </sheetData>
  <mergeCells count="6">
    <mergeCell ref="B12:C12"/>
    <mergeCell ref="F4:G4"/>
    <mergeCell ref="B3:B4"/>
    <mergeCell ref="B5:D5"/>
    <mergeCell ref="B6:D6"/>
    <mergeCell ref="B7:D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D5D49-CB9B-4A9E-BCAE-7662A0378FA7}">
  <dimension ref="B2"/>
  <sheetViews>
    <sheetView workbookViewId="0">
      <selection activeCell="C3" sqref="C3"/>
    </sheetView>
  </sheetViews>
  <sheetFormatPr baseColWidth="10" defaultRowHeight="15" x14ac:dyDescent="0.25"/>
  <cols>
    <col min="1" max="1" width="3.28515625" customWidth="1"/>
  </cols>
  <sheetData>
    <row r="2" spans="2:2" x14ac:dyDescent="0.25">
      <c r="B2" s="31" t="s">
        <v>20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Versionen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</dc:creator>
  <cp:lastModifiedBy>tobias</cp:lastModifiedBy>
  <dcterms:created xsi:type="dcterms:W3CDTF">2018-06-06T18:16:28Z</dcterms:created>
  <dcterms:modified xsi:type="dcterms:W3CDTF">2019-01-01T19:18:05Z</dcterms:modified>
</cp:coreProperties>
</file>